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<sst xmlns="http://schemas.openxmlformats.org/spreadsheetml/2006/main" count="53" uniqueCount="29">
  <si>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</si>
  <si>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</si>
  <si>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</si>
  <si>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</si>
  <si>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</si>
  <si>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</si>
  <si>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</si>
  <si>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</si>
  <si>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</si>
  <si>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</si>
  <si>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</si>
  <si>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</si>
  <si>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</si>
  <si>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</si>
  <si>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</si>
  <si>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</si>
  <si>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</si>
  <si>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</si>
  <si>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</si>
  <si>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</si>
  <si>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</si>
  <si>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</si>
  <si>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</si>
  <si>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за  январь-июль 2017 года</t>
  </si>
  <si>
    <t>факт январь-июль 2016                   года</t>
  </si>
  <si>
    <t>январь-июль 2017 года</t>
  </si>
  <si>
    <t>факт июль 2016 года</t>
  </si>
  <si>
    <t>в т.ч. за июль 2017 года</t>
  </si>
  <si>
    <t>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</si>
</sst>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33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B19" sqref="B19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0"/>
    </row>
    <row r="2" spans="1:14" ht="12.75">
      <c r="A2" s="2"/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"/>
    </row>
    <row r="3" spans="1:14" ht="12.75">
      <c r="A3" s="4"/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"/>
    </row>
    <row r="4" spans="1:14" ht="12.75">
      <c r="A4" s="4"/>
      <c r="B4" s="5"/>
      <c r="C4" s="8"/>
      <c r="D4" s="9"/>
      <c r="E4" s="8"/>
      <c r="F4" s="7"/>
      <c r="G4" s="50" t="s">
        <v>11</v>
      </c>
      <c r="H4" s="50"/>
      <c r="I4" s="50"/>
      <c r="J4" s="50"/>
      <c r="K4" s="50"/>
      <c r="L4" s="50"/>
      <c r="M4" s="6"/>
      <c r="N4" s="6"/>
    </row>
    <row r="5" spans="1:15" ht="12.75" customHeight="1">
      <c r="A5" s="42" t="s">
        <v>5</v>
      </c>
      <c r="B5" s="44" t="s">
        <v>7</v>
      </c>
      <c r="C5" s="46" t="s">
        <v>20</v>
      </c>
      <c r="D5" s="36" t="s">
        <v>24</v>
      </c>
      <c r="E5" s="38" t="s">
        <v>25</v>
      </c>
      <c r="F5" s="39"/>
      <c r="G5" s="39"/>
      <c r="H5" s="39"/>
      <c r="I5" s="40"/>
      <c r="J5" s="36" t="s">
        <v>26</v>
      </c>
      <c r="K5" s="38" t="s">
        <v>27</v>
      </c>
      <c r="L5" s="39"/>
      <c r="M5" s="39"/>
      <c r="N5" s="39"/>
      <c r="O5" s="40"/>
    </row>
    <row r="6" spans="1:15" ht="36">
      <c r="A6" s="43"/>
      <c r="B6" s="45"/>
      <c r="C6" s="47"/>
      <c r="D6" s="37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37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52" t="s">
        <v>3</v>
      </c>
      <c r="D7" s="53">
        <v>1577303.5</v>
      </c>
      <c r="E7" s="22">
        <v>1630061.2</v>
      </c>
      <c r="F7" s="54">
        <v>1638691.3</v>
      </c>
      <c r="G7" s="54">
        <f aca="true" t="shared" si="0" ref="G7:G13">F7/E7*100</f>
        <v>100.5294341095905</v>
      </c>
      <c r="H7" s="54">
        <f>F7/D7*100</f>
        <v>103.89194596981494</v>
      </c>
      <c r="I7" s="25" t="s">
        <v>10</v>
      </c>
      <c r="J7" s="54">
        <v>276115.1</v>
      </c>
      <c r="K7" s="22">
        <v>281541.5</v>
      </c>
      <c r="L7" s="54">
        <v>283813.3</v>
      </c>
      <c r="M7" s="54">
        <f aca="true" t="shared" si="1" ref="M7:M12">L7/K7*100</f>
        <v>100.80691478876116</v>
      </c>
      <c r="N7" s="54">
        <f aca="true" t="shared" si="2" ref="N7:N14">L7*100/J7</f>
        <v>102.7880402049725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54">
        <v>24.2</v>
      </c>
      <c r="E8" s="55">
        <v>45</v>
      </c>
      <c r="F8" s="56">
        <v>21.2</v>
      </c>
      <c r="G8" s="54">
        <f t="shared" si="0"/>
        <v>47.11111111111111</v>
      </c>
      <c r="H8" s="54">
        <f>F8/D8*100</f>
        <v>87.60330578512396</v>
      </c>
      <c r="I8" s="26" t="s">
        <v>10</v>
      </c>
      <c r="J8" s="54">
        <v>3.7</v>
      </c>
      <c r="K8" s="55">
        <v>6</v>
      </c>
      <c r="L8" s="35" t="s">
        <v>28</v>
      </c>
      <c r="M8" s="35" t="s">
        <v>28</v>
      </c>
      <c r="N8" s="35" t="s">
        <v>28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54">
        <v>6228</v>
      </c>
      <c r="E9" s="55">
        <v>5325</v>
      </c>
      <c r="F9" s="56">
        <v>2445.5</v>
      </c>
      <c r="G9" s="27">
        <f t="shared" si="0"/>
        <v>45.924882629107984</v>
      </c>
      <c r="H9" s="27">
        <f aca="true" t="shared" si="3" ref="H9:H14">F9/D9*100</f>
        <v>39.26621708413616</v>
      </c>
      <c r="I9" s="26" t="s">
        <v>10</v>
      </c>
      <c r="J9" s="54">
        <v>928.8</v>
      </c>
      <c r="K9" s="55">
        <v>725</v>
      </c>
      <c r="L9" s="57">
        <v>326.9</v>
      </c>
      <c r="M9" s="27">
        <f t="shared" si="1"/>
        <v>45.08965517241379</v>
      </c>
      <c r="N9" s="27">
        <f t="shared" si="2"/>
        <v>35.19595176571921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58">
        <v>22175663</v>
      </c>
      <c r="E10" s="58">
        <v>23885406</v>
      </c>
      <c r="F10" s="59">
        <v>25852101</v>
      </c>
      <c r="G10" s="27">
        <f t="shared" si="0"/>
        <v>108.23387720518546</v>
      </c>
      <c r="H10" s="27">
        <f>F10/D10*100</f>
        <v>116.578706124818</v>
      </c>
      <c r="I10" s="26" t="s">
        <v>10</v>
      </c>
      <c r="J10" s="58">
        <v>3050080</v>
      </c>
      <c r="K10" s="58">
        <v>3488620</v>
      </c>
      <c r="L10" s="51">
        <v>3545390</v>
      </c>
      <c r="M10" s="27">
        <f t="shared" si="1"/>
        <v>101.62729102051816</v>
      </c>
      <c r="N10" s="27">
        <f>L10*100/J10</f>
        <v>116.23924618370665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60">
        <v>114001.7</v>
      </c>
      <c r="E11" s="61">
        <v>119818</v>
      </c>
      <c r="F11" s="60">
        <v>113826</v>
      </c>
      <c r="G11" s="27">
        <f t="shared" si="0"/>
        <v>94.99908194094377</v>
      </c>
      <c r="H11" s="27">
        <f t="shared" si="3"/>
        <v>99.84587949127075</v>
      </c>
      <c r="I11" s="25" t="s">
        <v>10</v>
      </c>
      <c r="J11" s="60">
        <v>15851.7</v>
      </c>
      <c r="K11" s="62">
        <v>17590</v>
      </c>
      <c r="L11" s="63">
        <v>15943</v>
      </c>
      <c r="M11" s="27">
        <f>L11/K11*100</f>
        <v>90.63672541216602</v>
      </c>
      <c r="N11" s="27">
        <f>L11*100/J11</f>
        <v>100.57596346133222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64">
        <f>F12/110.8*100</f>
        <v>33773250.90252708</v>
      </c>
      <c r="E12" s="64">
        <v>41347950</v>
      </c>
      <c r="F12" s="65">
        <v>37420762</v>
      </c>
      <c r="G12" s="27">
        <f t="shared" si="0"/>
        <v>90.50209744376686</v>
      </c>
      <c r="H12" s="27">
        <f t="shared" si="3"/>
        <v>110.79999999999998</v>
      </c>
      <c r="I12" s="32">
        <v>107.3</v>
      </c>
      <c r="J12" s="65">
        <f>L12/113.1*100</f>
        <v>5198101.679929267</v>
      </c>
      <c r="K12" s="65">
        <v>6088230</v>
      </c>
      <c r="L12" s="66">
        <v>5879053</v>
      </c>
      <c r="M12" s="27">
        <f t="shared" si="1"/>
        <v>96.5642395244595</v>
      </c>
      <c r="N12" s="27">
        <f t="shared" si="2"/>
        <v>113.1</v>
      </c>
      <c r="O12" s="33">
        <v>110.1</v>
      </c>
      <c r="R12" s="18"/>
    </row>
    <row r="13" spans="1:18" ht="12.75">
      <c r="A13" s="13"/>
      <c r="B13" s="20" t="s">
        <v>21</v>
      </c>
      <c r="C13" s="14" t="s">
        <v>3</v>
      </c>
      <c r="D13" s="64">
        <f>F13/104.8*100</f>
        <v>18731724.904580154</v>
      </c>
      <c r="E13" s="67">
        <v>21338578</v>
      </c>
      <c r="F13" s="34">
        <v>19630847.7</v>
      </c>
      <c r="G13" s="22">
        <f t="shared" si="0"/>
        <v>91.99698171077753</v>
      </c>
      <c r="H13" s="22">
        <f t="shared" si="3"/>
        <v>104.79999999999998</v>
      </c>
      <c r="I13" s="23" t="s">
        <v>10</v>
      </c>
      <c r="J13" s="34">
        <f>L13/105.6*100</f>
        <v>2702947.8219696973</v>
      </c>
      <c r="K13" s="68">
        <v>3286642</v>
      </c>
      <c r="L13" s="51">
        <v>2854312.9</v>
      </c>
      <c r="M13" s="22">
        <f>L13/K13*100</f>
        <v>86.84587186556978</v>
      </c>
      <c r="N13" s="22">
        <f t="shared" si="2"/>
        <v>105.6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f>F14/105.7*100</f>
        <v>25670.57710501419</v>
      </c>
      <c r="E14" s="22"/>
      <c r="F14" s="22">
        <v>27133.8</v>
      </c>
      <c r="G14" s="22"/>
      <c r="H14" s="22">
        <f t="shared" si="3"/>
        <v>105.70000000000002</v>
      </c>
      <c r="I14" s="23" t="s">
        <v>10</v>
      </c>
      <c r="J14" s="22">
        <f>L14/107.4*100</f>
        <v>25898.23091247672</v>
      </c>
      <c r="K14" s="22"/>
      <c r="L14" s="22">
        <v>27814.7</v>
      </c>
      <c r="M14" s="22"/>
      <c r="N14" s="22">
        <f t="shared" si="2"/>
        <v>107.4</v>
      </c>
      <c r="O14" s="23" t="s">
        <v>10</v>
      </c>
    </row>
  </sheetData>
  <sheetProtection/>
  <mergeCells count="11">
    <mergeCell ref="B1:M1"/>
    <mergeCell ref="B2:M2"/>
    <mergeCell ref="G4:L4"/>
    <mergeCell ref="D5:D6"/>
    <mergeCell ref="E5:I5"/>
    <mergeCell ref="J5:J6"/>
    <mergeCell ref="K5:O5"/>
    <mergeCell ref="B3:M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2017-06-14T05:08:46Z</cp:lastPrinted>
  <dcterms:created xsi:type="dcterms:W3CDTF">2004-03-01T05:53:33Z</dcterms:created>
  <dcterms:modified xsi:type="dcterms:W3CDTF">2017-09-18T11:54:53Z</dcterms:modified>
  <cp:category/>
  <cp:version/>
  <cp:contentType/>
  <cp:contentStatus/>
</cp:coreProperties>
</file>